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1" r:id="rId1"/>
    <sheet name="AA-A Boys" sheetId="2" r:id="rId2"/>
    <sheet name="AAAA-AAA Girls" sheetId="3" r:id="rId3"/>
    <sheet name="AA-A Girls" sheetId="4" r:id="rId4"/>
  </sheets>
  <calcPr calcId="145621"/>
</workbook>
</file>

<file path=xl/calcChain.xml><?xml version="1.0" encoding="utf-8"?>
<calcChain xmlns="http://schemas.openxmlformats.org/spreadsheetml/2006/main">
  <c r="C65" i="2" l="1"/>
  <c r="C37" i="2"/>
  <c r="E39" i="2" s="1"/>
  <c r="G43" i="2" s="1"/>
  <c r="I51" i="2" s="1"/>
  <c r="C19" i="2"/>
  <c r="E21" i="2" s="1"/>
  <c r="C23" i="2"/>
  <c r="C11" i="2"/>
  <c r="C15" i="2"/>
  <c r="E13" i="2"/>
  <c r="C27" i="2"/>
  <c r="E29" i="2" s="1"/>
  <c r="C7" i="2"/>
  <c r="C61" i="2"/>
  <c r="E63" i="2" s="1"/>
  <c r="G59" i="2" s="1"/>
  <c r="C53" i="2"/>
  <c r="C57" i="2"/>
  <c r="E55" i="2"/>
  <c r="C41" i="2"/>
  <c r="C45" i="2"/>
  <c r="C49" i="2"/>
  <c r="E47" i="2"/>
  <c r="C31" i="2"/>
  <c r="C3" i="2"/>
  <c r="E5" i="2"/>
  <c r="G9" i="2" s="1"/>
  <c r="I17" i="2" s="1"/>
  <c r="C61" i="4"/>
  <c r="E63" i="4"/>
  <c r="C57" i="4"/>
  <c r="E55" i="4" s="1"/>
  <c r="G59" i="4" s="1"/>
  <c r="C41" i="4"/>
  <c r="E39" i="4"/>
  <c r="E47" i="4"/>
  <c r="G43" i="4"/>
  <c r="I51" i="4"/>
  <c r="C31" i="4"/>
  <c r="C27" i="4"/>
  <c r="E29" i="4"/>
  <c r="C19" i="4"/>
  <c r="E21" i="4" s="1"/>
  <c r="G25" i="4" s="1"/>
  <c r="C23" i="4"/>
  <c r="C3" i="4"/>
  <c r="C7" i="4"/>
  <c r="E5" i="4" s="1"/>
  <c r="C11" i="4"/>
  <c r="E13" i="4" s="1"/>
  <c r="C15" i="4"/>
  <c r="C65" i="1"/>
  <c r="C61" i="1"/>
  <c r="E63" i="1" s="1"/>
  <c r="C53" i="1"/>
  <c r="E55" i="1" s="1"/>
  <c r="G59" i="1" s="1"/>
  <c r="C57" i="1"/>
  <c r="C37" i="1"/>
  <c r="E39" i="1" s="1"/>
  <c r="G43" i="1" s="1"/>
  <c r="I51" i="1" s="1"/>
  <c r="C41" i="1"/>
  <c r="C45" i="1"/>
  <c r="C49" i="1"/>
  <c r="E47" i="1"/>
  <c r="C31" i="1"/>
  <c r="E29" i="1" s="1"/>
  <c r="C27" i="1"/>
  <c r="C19" i="1"/>
  <c r="C23" i="1"/>
  <c r="E21" i="1"/>
  <c r="C15" i="1"/>
  <c r="C11" i="1"/>
  <c r="E13" i="1"/>
  <c r="C3" i="1"/>
  <c r="E5" i="1" s="1"/>
  <c r="G9" i="1" s="1"/>
  <c r="C7" i="1"/>
  <c r="C65" i="3"/>
  <c r="C61" i="3"/>
  <c r="E63" i="3"/>
  <c r="C53" i="3"/>
  <c r="C57" i="3"/>
  <c r="E55" i="3"/>
  <c r="G59" i="3"/>
  <c r="I51" i="3" s="1"/>
  <c r="C37" i="3"/>
  <c r="E39" i="3" s="1"/>
  <c r="C41" i="3"/>
  <c r="C45" i="3"/>
  <c r="C49" i="3"/>
  <c r="E47" i="3" s="1"/>
  <c r="C31" i="3"/>
  <c r="C27" i="3"/>
  <c r="E29" i="3"/>
  <c r="C19" i="3"/>
  <c r="E21" i="3" s="1"/>
  <c r="G25" i="3" s="1"/>
  <c r="I17" i="3" s="1"/>
  <c r="C23" i="3"/>
  <c r="C3" i="3"/>
  <c r="C7" i="3"/>
  <c r="E5" i="3" s="1"/>
  <c r="C11" i="3"/>
  <c r="E13" i="3" s="1"/>
  <c r="C15" i="3"/>
  <c r="G9" i="4" l="1"/>
  <c r="I17" i="4" s="1"/>
  <c r="G25" i="1"/>
  <c r="I17" i="1" s="1"/>
  <c r="G25" i="2"/>
  <c r="G43" i="3"/>
  <c r="G9" i="3"/>
</calcChain>
</file>

<file path=xl/sharedStrings.xml><?xml version="1.0" encoding="utf-8"?>
<sst xmlns="http://schemas.openxmlformats.org/spreadsheetml/2006/main" count="307" uniqueCount="249">
  <si>
    <t>Consolation Round</t>
  </si>
  <si>
    <t>1-7  1-4  11-2</t>
  </si>
  <si>
    <t>1-2  1-1</t>
  </si>
  <si>
    <t>Lancaster</t>
  </si>
  <si>
    <t>Manheim Twp.</t>
  </si>
  <si>
    <t>Elizabethtown</t>
  </si>
  <si>
    <t>Wilson</t>
  </si>
  <si>
    <t>2/21 Warwick 8:00</t>
  </si>
  <si>
    <t>2/21 Cedar Crest 8:00</t>
  </si>
  <si>
    <t>York</t>
  </si>
  <si>
    <t>Ephrata</t>
  </si>
  <si>
    <t>2/21 Hempfield 8:00</t>
  </si>
  <si>
    <t>Gettysburg</t>
  </si>
  <si>
    <t>2/21 New Oxford 8:00</t>
  </si>
  <si>
    <t>South Western</t>
  </si>
  <si>
    <t>Dallastown</t>
  </si>
  <si>
    <t>Hempfield</t>
  </si>
  <si>
    <t>2/21 Penn Manor 8:00</t>
  </si>
  <si>
    <t>Cedar Crest</t>
  </si>
  <si>
    <t>Central Dauphin</t>
  </si>
  <si>
    <t>2/21 Hempfield 6:30</t>
  </si>
  <si>
    <t>Chambersburg</t>
  </si>
  <si>
    <t>Governor Mifflin</t>
  </si>
  <si>
    <t>2/21 Mechanicsburg 8:00</t>
  </si>
  <si>
    <t>CD East</t>
  </si>
  <si>
    <t>Harrisburg</t>
  </si>
  <si>
    <t>2/21 Steel-High 8:00</t>
  </si>
  <si>
    <t>2/24 Hersheypark 12:30</t>
  </si>
  <si>
    <t>2/24 Hersheypark 11:00</t>
  </si>
  <si>
    <t>2/24 New Oxford 3:00</t>
  </si>
  <si>
    <t>2/24 Hersheypark 2:00</t>
  </si>
  <si>
    <t>2/27 Hersheypark 8:00</t>
  </si>
  <si>
    <t>2/27 Hersheypark 6:30</t>
  </si>
  <si>
    <t>2/27 Lancaster Mennonite</t>
  </si>
  <si>
    <t>2/27 Steel-High</t>
  </si>
  <si>
    <t>3/3 Hersheypark 2:00</t>
  </si>
  <si>
    <t>West York</t>
  </si>
  <si>
    <t>Boiling Springs</t>
  </si>
  <si>
    <t>2/20 Central York 8:00</t>
  </si>
  <si>
    <t>Eastern York</t>
  </si>
  <si>
    <t>Steel-High</t>
  </si>
  <si>
    <t>2/20 ELCO 6:30</t>
  </si>
  <si>
    <t>Muhlenberg</t>
  </si>
  <si>
    <t>Lancaster Menn</t>
  </si>
  <si>
    <t>Northeastern</t>
  </si>
  <si>
    <t>Bishop McDevitt</t>
  </si>
  <si>
    <t>2/20 Trinity 6:30</t>
  </si>
  <si>
    <t>East Pennsboro</t>
  </si>
  <si>
    <t>2/20 Trinity 8:00</t>
  </si>
  <si>
    <t>Lebanon</t>
  </si>
  <si>
    <t>Littlestown</t>
  </si>
  <si>
    <t>Conrad Weiser</t>
  </si>
  <si>
    <t>2/20 Lanc. Menn. 6:30</t>
  </si>
  <si>
    <t>Susquehanna Twp</t>
  </si>
  <si>
    <t>2/20 Central York 6:30</t>
  </si>
  <si>
    <t>Susquehannock</t>
  </si>
  <si>
    <t>Lampeter-Strasburg</t>
  </si>
  <si>
    <t>2/20 Warwick 8:00</t>
  </si>
  <si>
    <t>Garden Spot</t>
  </si>
  <si>
    <t>2/23 Hersheypark 8:00</t>
  </si>
  <si>
    <t>2/23 Cedar Crest 8:00</t>
  </si>
  <si>
    <t>2/23 Hersheypark 5:00</t>
  </si>
  <si>
    <t>2/23 Hersheypark 6:30</t>
  </si>
  <si>
    <t>2/26 Hersheypark 6:30</t>
  </si>
  <si>
    <t>2/26 Hersheypark 8:00</t>
  </si>
  <si>
    <t>3/1 Hersheypark 7:45</t>
  </si>
  <si>
    <t>2/26 Lancaster Mennonite</t>
  </si>
  <si>
    <t>2/26 Carlisle</t>
  </si>
  <si>
    <t>Trinity</t>
  </si>
  <si>
    <t>Bermudian Springs</t>
  </si>
  <si>
    <t>2/20 Carlisle 8:00</t>
  </si>
  <si>
    <t>Wyomissing</t>
  </si>
  <si>
    <t>Reading CC</t>
  </si>
  <si>
    <t>2/20 Gov. Mifflin 6:30</t>
  </si>
  <si>
    <t>Milton Hershey</t>
  </si>
  <si>
    <t>Upper Dauphin</t>
  </si>
  <si>
    <t>2/20 Middletown 8:00</t>
  </si>
  <si>
    <t>Biglerville</t>
  </si>
  <si>
    <t>Delone Catholic</t>
  </si>
  <si>
    <t>2/20 New Oxford 6:30</t>
  </si>
  <si>
    <t>Lancaster Catholic</t>
  </si>
  <si>
    <t>Pequea Valley</t>
  </si>
  <si>
    <t>2/20 Hempfield 6:30</t>
  </si>
  <si>
    <t>Halifax</t>
  </si>
  <si>
    <t>York Catholic</t>
  </si>
  <si>
    <t>2/20 Middletown 6:30</t>
  </si>
  <si>
    <t>Oley Valley</t>
  </si>
  <si>
    <t>Holy Name</t>
  </si>
  <si>
    <t>2/20 Gov. Mifflin 8:00</t>
  </si>
  <si>
    <t>Annville-Cleona</t>
  </si>
  <si>
    <t>Columbia</t>
  </si>
  <si>
    <t>2/20 Hempfield 8:00</t>
  </si>
  <si>
    <t>2/23 Carlisle 6:30</t>
  </si>
  <si>
    <t>2/23 Red Land 8:00</t>
  </si>
  <si>
    <t>2/23 Manheim Twp. 8:00</t>
  </si>
  <si>
    <t>2/27 Hersheypark 5:00</t>
  </si>
  <si>
    <t>2/26 Hersheypark 5:00</t>
  </si>
  <si>
    <t>2/26 Lebanon</t>
  </si>
  <si>
    <t>2/26 Trinity</t>
  </si>
  <si>
    <t>3/3 Hersheypark 10:30</t>
  </si>
  <si>
    <t>Scotland</t>
  </si>
  <si>
    <t>Living Word</t>
  </si>
  <si>
    <t>2/21 New Oxford 6:30</t>
  </si>
  <si>
    <t>Conestoga Christian</t>
  </si>
  <si>
    <t>Mt. Calvary</t>
  </si>
  <si>
    <t>2/21 Warwick 6:30</t>
  </si>
  <si>
    <t>Fairfield</t>
  </si>
  <si>
    <t>Carson Long</t>
  </si>
  <si>
    <t>2/21 Steel-High 6:30</t>
  </si>
  <si>
    <t>Lancaster Christian</t>
  </si>
  <si>
    <t>2/21 Manheim Twp. 6:30</t>
  </si>
  <si>
    <t>Camp Hill</t>
  </si>
  <si>
    <t>Millersburg</t>
  </si>
  <si>
    <t>2/21 Trinity 6:30</t>
  </si>
  <si>
    <t>York Country Day</t>
  </si>
  <si>
    <t>Antietam</t>
  </si>
  <si>
    <t>2/21 Trinity 8:00</t>
  </si>
  <si>
    <t>Lebanon Catholic</t>
  </si>
  <si>
    <t>2/21 Lebanon 6:30</t>
  </si>
  <si>
    <t>Greenwood</t>
  </si>
  <si>
    <t>2/21 Mechanicsburg 6:30</t>
  </si>
  <si>
    <t>Hbg. Christian</t>
  </si>
  <si>
    <t>Hbg. Academy</t>
  </si>
  <si>
    <t>2/24 Cedar Cliff 2:30</t>
  </si>
  <si>
    <t>2/24 Cedar Crest 1:00</t>
  </si>
  <si>
    <t>2/24 Northern 2:30</t>
  </si>
  <si>
    <t>2/24 Northern 1:00</t>
  </si>
  <si>
    <t>2/27 York Vo-Tech 6:30</t>
  </si>
  <si>
    <t>2/27 Steel-High 6:30</t>
  </si>
  <si>
    <t>2/27 Cedar Crest</t>
  </si>
  <si>
    <t>3/2 Hersheypark 5:00</t>
  </si>
  <si>
    <t>2/20 New Oxford 8:00</t>
  </si>
  <si>
    <t>2/20 Lanc. Menn. 8:00</t>
  </si>
  <si>
    <t>2/20 Warwick 6:30</t>
  </si>
  <si>
    <t>Cumberland Valley</t>
  </si>
  <si>
    <t>2/20 Steel-High 6:30</t>
  </si>
  <si>
    <t>Mechanicsburg</t>
  </si>
  <si>
    <t>2/20 Carlisle 6:30</t>
  </si>
  <si>
    <t>Cedar Cliff</t>
  </si>
  <si>
    <t>Warwick</t>
  </si>
  <si>
    <t>2/20 Lebanon 8:00</t>
  </si>
  <si>
    <t>Red Lion</t>
  </si>
  <si>
    <t>Reading</t>
  </si>
  <si>
    <t>2/20 Lebanon 6:30</t>
  </si>
  <si>
    <t>Penn Manor</t>
  </si>
  <si>
    <t>2/20 Steel-High 8:00</t>
  </si>
  <si>
    <t>2/23 Middletown 8:00</t>
  </si>
  <si>
    <t>2/23 Red Land 6:30</t>
  </si>
  <si>
    <t>2/23 Lebanon 6:30</t>
  </si>
  <si>
    <t>2/23 Carlisle 8:00</t>
  </si>
  <si>
    <t>2/26 Carlisle 8:00</t>
  </si>
  <si>
    <t>2/26 East Penn 8:00</t>
  </si>
  <si>
    <t>2/26 Red Land</t>
  </si>
  <si>
    <t>3/2 Hersheypark 8:30</t>
  </si>
  <si>
    <t>West Perry</t>
  </si>
  <si>
    <t>2/21 Cedar Crest 6:30</t>
  </si>
  <si>
    <t>2/21 Penn Manor 6:30</t>
  </si>
  <si>
    <t>2/21 Middletown 6:30</t>
  </si>
  <si>
    <t>Shippensburg</t>
  </si>
  <si>
    <t>2/21 Gettysburg 6:30</t>
  </si>
  <si>
    <t>ELCO</t>
  </si>
  <si>
    <t>James Buchanan</t>
  </si>
  <si>
    <t>2/21 Lebanon 8:00</t>
  </si>
  <si>
    <t>2/21 Central York 8:00</t>
  </si>
  <si>
    <t>2/21 Central York 6:30</t>
  </si>
  <si>
    <t>York Suburban</t>
  </si>
  <si>
    <t>Daniel Boone</t>
  </si>
  <si>
    <t>2/21 Wilson 6:30</t>
  </si>
  <si>
    <t>2/24 Lanc. Menn. 1:30</t>
  </si>
  <si>
    <t>2/24 Warwick 2:30</t>
  </si>
  <si>
    <t>2/24 New Oxford 1:30</t>
  </si>
  <si>
    <t>2/24 Warwick 1:00</t>
  </si>
  <si>
    <t>2/27 Middletown 8:00</t>
  </si>
  <si>
    <t>2/27 Middletown</t>
  </si>
  <si>
    <t>2/27 York Vo-Tech</t>
  </si>
  <si>
    <t>2/27 Gov. Mifflin 8:00</t>
  </si>
  <si>
    <t>3/3 Hersheypark 12:15</t>
  </si>
  <si>
    <t>2/21 Gettysburg 8:00</t>
  </si>
  <si>
    <t>Kutztown</t>
  </si>
  <si>
    <t>2/21 Manheim Twp. 8:00</t>
  </si>
  <si>
    <t>East Juniata</t>
  </si>
  <si>
    <t>Brandywine Hts.</t>
  </si>
  <si>
    <t>2/21 East Penn 6:30</t>
  </si>
  <si>
    <t>2/21 Carlisle 6:30</t>
  </si>
  <si>
    <t>2/21 Wilson 8:00</t>
  </si>
  <si>
    <t>Juniata</t>
  </si>
  <si>
    <t>2/21 East Penn 8:00</t>
  </si>
  <si>
    <t>Schulykill Valley</t>
  </si>
  <si>
    <t>2/21 Carlisle 8:00</t>
  </si>
  <si>
    <t>Tulpehocken</t>
  </si>
  <si>
    <t>2/21 Middletown 8:00</t>
  </si>
  <si>
    <t>2/24 New Oxford 12:00</t>
  </si>
  <si>
    <t>2/24 Cedar Cliff 1:00</t>
  </si>
  <si>
    <t>2/24 Kutztown 1:00</t>
  </si>
  <si>
    <t>2/24 Cedar Crest 2:30</t>
  </si>
  <si>
    <t>2/27 Carlisle 8:00</t>
  </si>
  <si>
    <t>2/27 Carlisle</t>
  </si>
  <si>
    <t>2/27 Gov. Mifflin</t>
  </si>
  <si>
    <t>2/27 Cedar Crest 8:00</t>
  </si>
  <si>
    <t>3/2 Hersheypark 6:45</t>
  </si>
  <si>
    <t>2/20 Northern 5:00</t>
  </si>
  <si>
    <t>2/23 Middletown 6:30</t>
  </si>
  <si>
    <t>Lancaster Co. Day</t>
  </si>
  <si>
    <t>Christian Sch. York</t>
  </si>
  <si>
    <t>2/23 Lebanon 8:00</t>
  </si>
  <si>
    <t>2/23 Manheim Twp. 6:30</t>
  </si>
  <si>
    <t>Bible Baptist</t>
  </si>
  <si>
    <t>2/20 Northern 6:30</t>
  </si>
  <si>
    <t>2/23 Middletown 5:00</t>
  </si>
  <si>
    <t>2/20 Northern 8:00</t>
  </si>
  <si>
    <t>2/26 East Penn 6:30</t>
  </si>
  <si>
    <t>2/26 Trinity 8:00</t>
  </si>
  <si>
    <t>2/26 Lebanon 6:30</t>
  </si>
  <si>
    <t>3/1 Hershepark 6:00</t>
  </si>
  <si>
    <t>4-1  1-2  11-1  2-1  1-1</t>
  </si>
  <si>
    <t>1-3  11-2</t>
  </si>
  <si>
    <t>2-4  1-2</t>
  </si>
  <si>
    <t>11-2  4-1  2-1</t>
  </si>
  <si>
    <t>4-4  1-2</t>
  </si>
  <si>
    <t>2-2  4-1  11-1</t>
  </si>
  <si>
    <t>2/20 ELCO 8:00</t>
  </si>
  <si>
    <t>OT</t>
  </si>
  <si>
    <t>Kennard-Dale</t>
  </si>
  <si>
    <t>5th ST vs. WY</t>
  </si>
  <si>
    <t>7th EP vs. LM</t>
  </si>
  <si>
    <t>3rd NE vs. LIT</t>
  </si>
  <si>
    <t>3rd CC vs. WAR</t>
  </si>
  <si>
    <t>5th CV vs. MECH</t>
  </si>
  <si>
    <t>3rd SH vs. MBG</t>
  </si>
  <si>
    <t>5th CSY vs. LC</t>
  </si>
  <si>
    <t>3rd SW vs. HMP</t>
  </si>
  <si>
    <t>5th HAR vs. WIL</t>
  </si>
  <si>
    <t>3rd DC vs. LC</t>
  </si>
  <si>
    <t>5th RCC vs. YC</t>
  </si>
  <si>
    <t>3rd FFvs. LC</t>
  </si>
  <si>
    <t>5th CC vs. ANT</t>
  </si>
  <si>
    <t>3rd WYO vs. DC</t>
  </si>
  <si>
    <t>5th EJ vs. BS</t>
  </si>
  <si>
    <t>5th LEB vs. LC</t>
  </si>
  <si>
    <t>7th ST vs. SQN</t>
  </si>
  <si>
    <t>3rd LIT vs. DB</t>
  </si>
  <si>
    <t>2001 AAA Boys</t>
  </si>
  <si>
    <t>2001 AAAA Boys</t>
  </si>
  <si>
    <t>2001 A Boys</t>
  </si>
  <si>
    <t>2001 AA Boys</t>
  </si>
  <si>
    <t>2001 AAA Girls</t>
  </si>
  <si>
    <t>2001 AAAA Girls</t>
  </si>
  <si>
    <t>2001 A Girls</t>
  </si>
  <si>
    <t>2001 AA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</si>
</sst>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</font>
    <font>
      <sz val="8"/>
      <name val="Arial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9" fontId="3" fillId="0" borderId="0" xfId="1" applyFon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16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/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242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3</v>
      </c>
      <c r="B2" s="1">
        <v>72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7</v>
      </c>
      <c r="B3" s="5"/>
      <c r="C3" s="1" t="str">
        <f>IF(B2=B4," ",IF(B2&gt;B4,A2,A4))</f>
        <v>Lancaster</v>
      </c>
      <c r="D3" s="1">
        <v>69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4</v>
      </c>
      <c r="B4" s="7">
        <v>57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2" t="s">
        <v>30</v>
      </c>
      <c r="D5" s="8"/>
      <c r="E5" s="1" t="str">
        <f>IF(D3=D7," ",IF(D3&gt;D7,C3,C7))</f>
        <v>Lancaster</v>
      </c>
      <c r="F5" s="1">
        <v>64</v>
      </c>
      <c r="G5" s="2"/>
      <c r="H5" s="1"/>
      <c r="I5" s="1"/>
      <c r="J5" s="3"/>
      <c r="K5" s="3"/>
    </row>
    <row r="6" spans="1:11" ht="9.75" customHeight="1" x14ac:dyDescent="0.2">
      <c r="A6" s="1" t="s">
        <v>5</v>
      </c>
      <c r="B6" s="1">
        <v>28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8</v>
      </c>
      <c r="B7" s="5"/>
      <c r="C7" s="6" t="str">
        <f>IF(B6=B8," ",IF(B6&gt;B8,A6,A8))</f>
        <v>Wilson</v>
      </c>
      <c r="D7" s="7">
        <v>56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6</v>
      </c>
      <c r="B8" s="7">
        <v>47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31</v>
      </c>
      <c r="F9" s="8"/>
      <c r="G9" s="1" t="str">
        <f>IF(F5=F13," ",IF(F5&gt;F13,E5,E13))</f>
        <v>Lancaster</v>
      </c>
      <c r="H9" s="6">
        <v>69</v>
      </c>
      <c r="I9" s="1"/>
      <c r="J9" s="3"/>
      <c r="K9" s="3"/>
    </row>
    <row r="10" spans="1:11" ht="9.75" customHeight="1" x14ac:dyDescent="0.2">
      <c r="A10" s="1" t="s">
        <v>9</v>
      </c>
      <c r="B10" s="1">
        <v>32</v>
      </c>
      <c r="C10" s="2"/>
      <c r="D10" s="1"/>
      <c r="E10" s="1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11</v>
      </c>
      <c r="B11" s="5"/>
      <c r="C11" s="1" t="str">
        <f>IF(B10=B12," ",IF(B10&gt;B12,A10,A12))</f>
        <v>Ephrata</v>
      </c>
      <c r="D11" s="1">
        <v>49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10</v>
      </c>
      <c r="B12" s="7">
        <v>37</v>
      </c>
      <c r="C12" s="4"/>
      <c r="D12" s="5"/>
      <c r="E12" s="2"/>
      <c r="F12" s="8"/>
      <c r="G12" s="13" t="s">
        <v>1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29</v>
      </c>
      <c r="D13" s="8"/>
      <c r="E13" s="6" t="str">
        <f>IF(D11=D15," ",IF(D11&gt;D15,C11,C15))</f>
        <v>South Western</v>
      </c>
      <c r="F13" s="7">
        <v>49</v>
      </c>
      <c r="G13" s="13" t="s">
        <v>2</v>
      </c>
      <c r="H13" s="8"/>
      <c r="I13" s="1"/>
      <c r="J13" s="3"/>
      <c r="K13" s="3"/>
    </row>
    <row r="14" spans="1:11" ht="9.75" customHeight="1" x14ac:dyDescent="0.2">
      <c r="A14" s="1" t="s">
        <v>12</v>
      </c>
      <c r="B14" s="1">
        <v>52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13</v>
      </c>
      <c r="B15" s="5"/>
      <c r="C15" s="6" t="str">
        <f>IF(B14=B16," ",IF(B14&gt;B16,A14,A16))</f>
        <v>South Western</v>
      </c>
      <c r="D15" s="7">
        <v>57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14</v>
      </c>
      <c r="B16" s="7">
        <v>60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0</v>
      </c>
      <c r="F17" s="1"/>
      <c r="G17" s="12" t="s">
        <v>35</v>
      </c>
      <c r="H17" s="18" t="s">
        <v>221</v>
      </c>
      <c r="I17" s="6" t="str">
        <f>IF(H9=H25," ",IF(H9&gt;H25,G9,G25))</f>
        <v>Chambersburg</v>
      </c>
      <c r="J17" s="6"/>
      <c r="K17" s="3"/>
      <c r="L17" s="10"/>
    </row>
    <row r="18" spans="1:12" ht="9.75" customHeight="1" x14ac:dyDescent="0.2">
      <c r="A18" s="1" t="s">
        <v>15</v>
      </c>
      <c r="B18" s="1">
        <v>51</v>
      </c>
      <c r="C18" s="1"/>
      <c r="D18" s="1"/>
      <c r="E18" s="12" t="s">
        <v>33</v>
      </c>
      <c r="F18" s="1"/>
      <c r="G18" s="12"/>
      <c r="H18" s="8"/>
      <c r="I18" s="9"/>
      <c r="J18" s="3"/>
      <c r="K18" s="9"/>
      <c r="L18" s="10"/>
    </row>
    <row r="19" spans="1:12" ht="9.75" customHeight="1" x14ac:dyDescent="0.2">
      <c r="A19" s="11" t="s">
        <v>17</v>
      </c>
      <c r="B19" s="5"/>
      <c r="C19" s="1" t="str">
        <f>IF(B18=B20," ",IF(B18&gt;B20,A18,A20))</f>
        <v>Hempfield</v>
      </c>
      <c r="D19" s="1">
        <v>46</v>
      </c>
      <c r="E19" s="12" t="s">
        <v>34</v>
      </c>
      <c r="F19" s="1"/>
      <c r="G19" s="13" t="s">
        <v>230</v>
      </c>
      <c r="H19" s="8"/>
      <c r="I19" s="9"/>
      <c r="J19" s="3"/>
      <c r="K19" s="9"/>
      <c r="L19" s="10"/>
    </row>
    <row r="20" spans="1:12" ht="9.75" customHeight="1" x14ac:dyDescent="0.2">
      <c r="A20" s="6" t="s">
        <v>16</v>
      </c>
      <c r="B20" s="7">
        <v>58</v>
      </c>
      <c r="C20" s="4"/>
      <c r="D20" s="5"/>
      <c r="E20" s="1"/>
      <c r="F20" s="1"/>
      <c r="G20" s="13" t="s">
        <v>231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28</v>
      </c>
      <c r="D21" s="8"/>
      <c r="E21" s="1" t="str">
        <f>IF(D19=D23," ",IF(D19&gt;D23,C19,C23))</f>
        <v>Hempfield</v>
      </c>
      <c r="F21" s="1">
        <v>29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18</v>
      </c>
      <c r="B22" s="1">
        <v>53</v>
      </c>
      <c r="C22" s="1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20</v>
      </c>
      <c r="B23" s="5"/>
      <c r="C23" s="6" t="str">
        <f>IF(B22=B24," ",IF(B22&gt;B24,A22,A24))</f>
        <v>Central Dauphin</v>
      </c>
      <c r="D23" s="7">
        <v>40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19</v>
      </c>
      <c r="B24" s="7">
        <v>64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32</v>
      </c>
      <c r="F25" s="8"/>
      <c r="G25" s="6" t="str">
        <f>IF(F21=F29," ",IF(F21&gt;F29,E21,E29))</f>
        <v>Chambersburg</v>
      </c>
      <c r="H25" s="7">
        <v>72</v>
      </c>
      <c r="I25" s="9"/>
      <c r="J25" s="3"/>
      <c r="K25" s="9"/>
      <c r="L25" s="10"/>
    </row>
    <row r="26" spans="1:12" ht="9.75" customHeight="1" x14ac:dyDescent="0.2">
      <c r="A26" s="1" t="s">
        <v>21</v>
      </c>
      <c r="B26" s="1">
        <v>52</v>
      </c>
      <c r="C26" s="2"/>
      <c r="D26" s="1"/>
      <c r="E26" s="1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23</v>
      </c>
      <c r="B27" s="5"/>
      <c r="C27" s="1" t="str">
        <f>IF(B26=B28," ",IF(B26&gt;B28,A26,A28))</f>
        <v>Chambersburg</v>
      </c>
      <c r="D27" s="1">
        <v>55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22</v>
      </c>
      <c r="B28" s="7">
        <v>33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27</v>
      </c>
      <c r="D29" s="8"/>
      <c r="E29" s="6" t="str">
        <f>IF(D27=D31," ",IF(D27&gt;D31,C27,C31))</f>
        <v>Chambersburg</v>
      </c>
      <c r="F29" s="7">
        <v>47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24</v>
      </c>
      <c r="B30" s="1">
        <v>50</v>
      </c>
      <c r="C30" s="1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26</v>
      </c>
      <c r="B31" s="5"/>
      <c r="C31" s="6" t="str">
        <f>IF(B30=B32," ",IF(B30&gt;B32,A30,A32))</f>
        <v>Harrisburg</v>
      </c>
      <c r="D31" s="7">
        <v>49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25</v>
      </c>
      <c r="B32" s="7">
        <v>66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241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 t="s">
        <v>36</v>
      </c>
      <c r="B36" s="1">
        <v>78</v>
      </c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 t="s">
        <v>38</v>
      </c>
      <c r="B37" s="5"/>
      <c r="C37" s="1" t="str">
        <f>IF(B36=B38," ",IF(B36&gt;B38,A36,A38))</f>
        <v>West York</v>
      </c>
      <c r="D37" s="1">
        <v>66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 t="s">
        <v>37</v>
      </c>
      <c r="B38" s="7">
        <v>64</v>
      </c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2" t="s">
        <v>59</v>
      </c>
      <c r="D39" s="8"/>
      <c r="E39" s="1" t="str">
        <f>IF(D37=D41," ",IF(D37&gt;D41,C37,C41))</f>
        <v>Steel-High</v>
      </c>
      <c r="F39" s="1">
        <v>83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39</v>
      </c>
      <c r="B40" s="1">
        <v>70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41</v>
      </c>
      <c r="B41" s="5"/>
      <c r="C41" s="6" t="str">
        <f>IF(B40=B42," ",IF(B40&gt;B42,A40,A42))</f>
        <v>Steel-High</v>
      </c>
      <c r="D41" s="7">
        <v>74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40</v>
      </c>
      <c r="B42" s="7">
        <v>74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64</v>
      </c>
      <c r="F43" s="8"/>
      <c r="G43" s="1" t="str">
        <f>IF(F39=F47," ",IF(F39&gt;F47,E39,E47))</f>
        <v>Steel-High</v>
      </c>
      <c r="H43" s="6">
        <v>80</v>
      </c>
      <c r="I43" s="1"/>
      <c r="J43" s="3"/>
      <c r="K43" s="9"/>
      <c r="L43" s="10"/>
      <c r="M43" s="10"/>
    </row>
    <row r="44" spans="1:13" ht="9.75" customHeight="1" x14ac:dyDescent="0.2">
      <c r="A44" s="1" t="s">
        <v>42</v>
      </c>
      <c r="B44" s="1">
        <v>49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220</v>
      </c>
      <c r="B45" s="5"/>
      <c r="C45" s="1" t="str">
        <f>IF(B44=B46," ",IF(B44&gt;B46,A44,A46))</f>
        <v>Lancaster Menn</v>
      </c>
      <c r="D45" s="1">
        <v>58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43</v>
      </c>
      <c r="B46" s="7">
        <v>52</v>
      </c>
      <c r="C46" s="4"/>
      <c r="D46" s="5"/>
      <c r="E46" s="2"/>
      <c r="F46" s="8"/>
      <c r="G46" s="24" t="s">
        <v>215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60</v>
      </c>
      <c r="D47" s="18" t="s">
        <v>221</v>
      </c>
      <c r="E47" s="6" t="str">
        <f>IF(D45=D49," ",IF(D45&gt;D49,C45,C49))</f>
        <v>Northeastern</v>
      </c>
      <c r="F47" s="7">
        <v>58</v>
      </c>
      <c r="G47" s="13" t="s">
        <v>214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44</v>
      </c>
      <c r="B48" s="1">
        <v>84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46</v>
      </c>
      <c r="B49" s="20" t="s">
        <v>221</v>
      </c>
      <c r="C49" s="6" t="str">
        <f>IF(B48=B50," ",IF(B48&gt;B50,A48,A50))</f>
        <v>Northeastern</v>
      </c>
      <c r="D49" s="7">
        <v>60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45</v>
      </c>
      <c r="B50" s="7">
        <v>83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0</v>
      </c>
      <c r="F51" s="1"/>
      <c r="G51" s="13" t="s">
        <v>65</v>
      </c>
      <c r="H51" s="8"/>
      <c r="I51" s="6" t="str">
        <f>IF(H43=H59," ",IF(H43&gt;H59,G43,G59))</f>
        <v>Steel-High</v>
      </c>
      <c r="J51" s="6"/>
      <c r="K51" s="3"/>
      <c r="L51" s="10"/>
      <c r="M51" s="10"/>
    </row>
    <row r="52" spans="1:13" ht="9.75" customHeight="1" x14ac:dyDescent="0.2">
      <c r="A52" s="1" t="s">
        <v>47</v>
      </c>
      <c r="B52" s="1">
        <v>66</v>
      </c>
      <c r="C52" s="1"/>
      <c r="D52" s="1"/>
      <c r="E52" s="12" t="s">
        <v>66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48</v>
      </c>
      <c r="B53" s="5"/>
      <c r="C53" s="1" t="str">
        <f>IF(B52=B54," ",IF(B52&gt;B54,A52,A54))</f>
        <v>East Pennsboro</v>
      </c>
      <c r="D53" s="1">
        <v>39</v>
      </c>
      <c r="E53" s="12" t="s">
        <v>67</v>
      </c>
      <c r="F53" s="1"/>
      <c r="G53" s="12" t="s">
        <v>225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49</v>
      </c>
      <c r="B54" s="7">
        <v>56</v>
      </c>
      <c r="C54" s="4"/>
      <c r="D54" s="5"/>
      <c r="E54" s="1"/>
      <c r="F54" s="1"/>
      <c r="G54" s="13" t="s">
        <v>223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5" t="s">
        <v>61</v>
      </c>
      <c r="D55" s="8"/>
      <c r="E55" s="1" t="str">
        <f>IF(D53=D57," ",IF(D53&gt;D57,C53,C57))</f>
        <v>Littlestown</v>
      </c>
      <c r="F55" s="1">
        <v>71</v>
      </c>
      <c r="G55" s="13" t="s">
        <v>224</v>
      </c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50</v>
      </c>
      <c r="B56" s="1">
        <v>64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52</v>
      </c>
      <c r="B57" s="5"/>
      <c r="C57" s="6" t="str">
        <f>IF(B56=B58," ",IF(B56&gt;B58,A56,A58))</f>
        <v>Littlestown</v>
      </c>
      <c r="D57" s="7">
        <v>52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51</v>
      </c>
      <c r="B58" s="7">
        <v>52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63</v>
      </c>
      <c r="F59" s="17"/>
      <c r="G59" s="6" t="str">
        <f>IF(F55=F63," ",IF(F55&gt;F63,E55,E63))</f>
        <v>Garden Spot</v>
      </c>
      <c r="H59" s="7">
        <v>42</v>
      </c>
      <c r="I59" s="9"/>
      <c r="J59" s="3"/>
      <c r="K59" s="3"/>
      <c r="L59" s="10"/>
      <c r="M59" s="10"/>
    </row>
    <row r="60" spans="1:13" ht="9.75" customHeight="1" x14ac:dyDescent="0.2">
      <c r="A60" s="1" t="s">
        <v>53</v>
      </c>
      <c r="B60" s="1">
        <v>79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54</v>
      </c>
      <c r="B61" s="5"/>
      <c r="C61" s="1" t="str">
        <f>IF(B60=B62," ",IF(B60&gt;B62,A60,A62))</f>
        <v>Susquehanna Twp</v>
      </c>
      <c r="D61" s="1">
        <v>59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55</v>
      </c>
      <c r="B62" s="7">
        <v>50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2" t="s">
        <v>62</v>
      </c>
      <c r="D63" s="8"/>
      <c r="E63" s="6" t="str">
        <f>IF(D61=D65," ",IF(D61&gt;D65,C61,C65))</f>
        <v>Garden Spot</v>
      </c>
      <c r="F63" s="7">
        <v>72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 t="s">
        <v>56</v>
      </c>
      <c r="B64" s="1">
        <v>46</v>
      </c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 t="s">
        <v>57</v>
      </c>
      <c r="B65" s="5"/>
      <c r="C65" s="6" t="str">
        <f>IF(B64=B66," ",IF(B64&gt;B66,A64,A66))</f>
        <v>Garden Spot</v>
      </c>
      <c r="D65" s="7">
        <v>65</v>
      </c>
      <c r="E65" s="2"/>
      <c r="F65" s="1"/>
      <c r="G65" s="2"/>
      <c r="H65" s="3"/>
      <c r="I65" s="9"/>
    </row>
    <row r="66" spans="1:9" ht="9.6" customHeight="1" x14ac:dyDescent="0.2">
      <c r="A66" s="6" t="s">
        <v>58</v>
      </c>
      <c r="B66" s="7">
        <v>76</v>
      </c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19" sqref="E19"/>
    </sheetView>
  </sheetViews>
  <sheetFormatPr defaultColWidth="11.85546875" defaultRowHeight="12.75" x14ac:dyDescent="0.2"/>
  <cols>
    <col min="1" max="1" width="13.7109375" customWidth="1"/>
    <col min="2" max="2" width="3.5703125" bestFit="1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244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68</v>
      </c>
      <c r="B2" s="1">
        <v>65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9" t="s">
        <v>70</v>
      </c>
      <c r="B3" s="5"/>
      <c r="C3" s="1" t="str">
        <f>IF(B2=B4," ",IF(B2&gt;B4,A2,A4))</f>
        <v>Trinity</v>
      </c>
      <c r="D3" s="1">
        <v>56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69</v>
      </c>
      <c r="B4" s="7">
        <v>30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5" t="s">
        <v>60</v>
      </c>
      <c r="D5" s="18"/>
      <c r="E5" s="1" t="str">
        <f>IF(D3=D7," ",IF(D3&gt;D7,C3,C7))</f>
        <v>Trinity</v>
      </c>
      <c r="F5" s="1">
        <v>64</v>
      </c>
      <c r="G5" s="2"/>
      <c r="H5" s="1"/>
      <c r="I5" s="1"/>
      <c r="J5" s="3"/>
      <c r="K5" s="3"/>
    </row>
    <row r="6" spans="1:11" ht="9.75" customHeight="1" x14ac:dyDescent="0.2">
      <c r="A6" s="1" t="s">
        <v>71</v>
      </c>
      <c r="B6" s="1">
        <v>41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73</v>
      </c>
      <c r="B7" s="5"/>
      <c r="C7" s="6" t="str">
        <f>IF(B6=B8," ",IF(B6&gt;B8,A6,A8))</f>
        <v>Reading CC</v>
      </c>
      <c r="D7" s="7">
        <v>41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72</v>
      </c>
      <c r="B8" s="7">
        <v>50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96</v>
      </c>
      <c r="F9" s="8"/>
      <c r="G9" s="1" t="str">
        <f>IF(F5=F13," ",IF(F5&gt;F13,E5,E13))</f>
        <v>Trinity</v>
      </c>
      <c r="H9" s="6">
        <v>76</v>
      </c>
      <c r="I9" s="1"/>
      <c r="J9" s="3"/>
      <c r="K9" s="3"/>
    </row>
    <row r="10" spans="1:11" ht="9.75" customHeight="1" x14ac:dyDescent="0.2">
      <c r="A10" s="1" t="s">
        <v>74</v>
      </c>
      <c r="B10" s="1">
        <v>68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76</v>
      </c>
      <c r="B11" s="5"/>
      <c r="C11" s="1" t="str">
        <f>IF(B10=B12," ",IF(B10&gt;B12,A10,A12))</f>
        <v>Milton Hershey</v>
      </c>
      <c r="D11" s="1">
        <v>58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75</v>
      </c>
      <c r="B12" s="7">
        <v>55</v>
      </c>
      <c r="C12" s="4"/>
      <c r="D12" s="5"/>
      <c r="E12" s="2"/>
      <c r="F12" s="8"/>
      <c r="G12" s="13" t="s">
        <v>216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92</v>
      </c>
      <c r="D13" s="8"/>
      <c r="E13" s="6" t="str">
        <f>IF(D11=D15," ",IF(D11&gt;D15,C11,C15))</f>
        <v>Delone Catholic</v>
      </c>
      <c r="F13" s="7">
        <v>43</v>
      </c>
      <c r="G13" s="13" t="s">
        <v>217</v>
      </c>
      <c r="H13" s="8"/>
      <c r="I13" s="1"/>
      <c r="J13" s="3"/>
      <c r="K13" s="3"/>
    </row>
    <row r="14" spans="1:11" ht="9.75" customHeight="1" x14ac:dyDescent="0.2">
      <c r="A14" s="1" t="s">
        <v>77</v>
      </c>
      <c r="B14" s="1">
        <v>61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79</v>
      </c>
      <c r="B15" s="5"/>
      <c r="C15" s="6" t="str">
        <f>IF(B14=B16," ",IF(B14&gt;B16,A14,A16))</f>
        <v>Delone Catholic</v>
      </c>
      <c r="D15" s="7">
        <v>72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78</v>
      </c>
      <c r="B16" s="7">
        <v>68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0</v>
      </c>
      <c r="F17" s="1"/>
      <c r="G17" s="12" t="s">
        <v>99</v>
      </c>
      <c r="H17" s="8"/>
      <c r="I17" s="6" t="str">
        <f>IF(H9=H25," ",IF(H9&gt;H25,G9,G25))</f>
        <v>Trinity</v>
      </c>
      <c r="J17" s="6"/>
      <c r="K17" s="3"/>
      <c r="L17" s="10"/>
    </row>
    <row r="18" spans="1:12" ht="9.75" customHeight="1" x14ac:dyDescent="0.2">
      <c r="A18" s="1" t="s">
        <v>80</v>
      </c>
      <c r="B18" s="1">
        <v>54</v>
      </c>
      <c r="C18" s="1"/>
      <c r="D18" s="1"/>
      <c r="E18" s="12" t="s">
        <v>97</v>
      </c>
      <c r="F18" s="1"/>
      <c r="G18" s="9"/>
      <c r="H18" s="8"/>
      <c r="I18" s="9"/>
      <c r="J18" s="3"/>
      <c r="K18" s="9"/>
      <c r="L18" s="10"/>
    </row>
    <row r="19" spans="1:12" ht="9.75" customHeight="1" x14ac:dyDescent="0.2">
      <c r="A19" s="11" t="s">
        <v>82</v>
      </c>
      <c r="B19" s="5"/>
      <c r="C19" s="1" t="str">
        <f>IF(B18=B20," ",IF(B18&gt;B20,A18,A20))</f>
        <v>Lancaster Catholic</v>
      </c>
      <c r="D19" s="1">
        <v>57</v>
      </c>
      <c r="E19" s="12" t="s">
        <v>98</v>
      </c>
      <c r="F19" s="1"/>
      <c r="G19" s="12" t="s">
        <v>232</v>
      </c>
      <c r="H19" s="8"/>
      <c r="I19" s="9"/>
      <c r="J19" s="3"/>
      <c r="K19" s="9"/>
      <c r="L19" s="10"/>
    </row>
    <row r="20" spans="1:12" ht="9.75" customHeight="1" x14ac:dyDescent="0.2">
      <c r="A20" s="6" t="s">
        <v>81</v>
      </c>
      <c r="B20" s="7">
        <v>36</v>
      </c>
      <c r="C20" s="4"/>
      <c r="D20" s="5"/>
      <c r="E20" s="1"/>
      <c r="F20" s="1"/>
      <c r="G20" s="13" t="s">
        <v>233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93</v>
      </c>
      <c r="D21" s="8"/>
      <c r="E21" s="1" t="str">
        <f>IF(D19=D23," ",IF(D19&gt;D23,C19,C23))</f>
        <v>Lancaster Catholic</v>
      </c>
      <c r="F21" s="1">
        <v>51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83</v>
      </c>
      <c r="B22" s="1">
        <v>40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85</v>
      </c>
      <c r="B23" s="5"/>
      <c r="C23" s="6" t="str">
        <f>IF(B22=B24," ",IF(B22&gt;B24,A22,A24))</f>
        <v>York Catholic</v>
      </c>
      <c r="D23" s="7">
        <v>54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84</v>
      </c>
      <c r="B24" s="7">
        <v>76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95</v>
      </c>
      <c r="F25" s="8"/>
      <c r="G25" s="6" t="str">
        <f>IF(F21=F29," ",IF(F21&gt;F29,E21,E29))</f>
        <v>Columbia</v>
      </c>
      <c r="H25" s="7">
        <v>55</v>
      </c>
      <c r="I25" s="9"/>
      <c r="J25" s="3"/>
      <c r="K25" s="9"/>
      <c r="L25" s="10"/>
    </row>
    <row r="26" spans="1:12" ht="9.75" customHeight="1" x14ac:dyDescent="0.2">
      <c r="A26" s="1" t="s">
        <v>86</v>
      </c>
      <c r="B26" s="1">
        <v>53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88</v>
      </c>
      <c r="B27" s="22"/>
      <c r="C27" s="1" t="str">
        <f>IF(B26=B28," ",IF(B26&gt;B28,A26,A28))</f>
        <v>Oley Valley</v>
      </c>
      <c r="D27" s="1">
        <v>67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87</v>
      </c>
      <c r="B28" s="7">
        <v>52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94</v>
      </c>
      <c r="D29" s="21"/>
      <c r="E29" s="6" t="str">
        <f>IF(D27=D31," ",IF(D27&gt;D31,C27,C31))</f>
        <v>Columbia</v>
      </c>
      <c r="F29" s="7">
        <v>56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89</v>
      </c>
      <c r="B30" s="1">
        <v>31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91</v>
      </c>
      <c r="B31" s="5"/>
      <c r="C31" s="6" t="str">
        <f>IF(B30=B32," ",IF(B30&gt;B32,A30,A32))</f>
        <v>Columbia</v>
      </c>
      <c r="D31" s="7">
        <v>70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90</v>
      </c>
      <c r="B32" s="7">
        <v>57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243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 t="s">
        <v>100</v>
      </c>
      <c r="B36" s="1">
        <v>101</v>
      </c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 t="s">
        <v>102</v>
      </c>
      <c r="B37" s="5"/>
      <c r="C37" s="6" t="str">
        <f>IF(B36=B38," ",IF(B36&gt;B38,A36,A38))</f>
        <v>Scotland</v>
      </c>
      <c r="D37" s="1">
        <v>97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 t="s">
        <v>101</v>
      </c>
      <c r="B38" s="7">
        <v>47</v>
      </c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5" t="s">
        <v>126</v>
      </c>
      <c r="D39" s="8"/>
      <c r="E39" s="1" t="str">
        <f>IF(D37=D41," ",IF(D37&gt;D41,C37,C41))</f>
        <v>Scotland</v>
      </c>
      <c r="F39" s="1">
        <v>72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103</v>
      </c>
      <c r="B40" s="1">
        <v>41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105</v>
      </c>
      <c r="B41" s="5"/>
      <c r="C41" s="6" t="str">
        <f>IF(B40=B42," ",IF(B40&gt;B42,A40,A42))</f>
        <v>Conestoga Christian</v>
      </c>
      <c r="D41" s="7">
        <v>36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104</v>
      </c>
      <c r="B42" s="7">
        <v>37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127</v>
      </c>
      <c r="F43" s="8"/>
      <c r="G43" s="1" t="str">
        <f>IF(F39=F47," ",IF(F39&gt;F47,E39,E47))</f>
        <v>Scotland</v>
      </c>
      <c r="H43" s="6">
        <v>74</v>
      </c>
      <c r="I43" s="1"/>
      <c r="J43" s="3"/>
      <c r="K43" s="9"/>
      <c r="L43" s="10"/>
      <c r="M43" s="10"/>
    </row>
    <row r="44" spans="1:13" ht="9.75" customHeight="1" x14ac:dyDescent="0.2">
      <c r="A44" s="1" t="s">
        <v>106</v>
      </c>
      <c r="B44" s="1">
        <v>58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108</v>
      </c>
      <c r="B45" s="5"/>
      <c r="C45" s="1" t="str">
        <f>IF(B44=B46," ",IF(B44&gt;B46,A44,A46))</f>
        <v>Fairfield</v>
      </c>
      <c r="D45" s="1">
        <v>65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107</v>
      </c>
      <c r="B46" s="7">
        <v>42</v>
      </c>
      <c r="C46" s="4"/>
      <c r="D46" s="5"/>
      <c r="E46" s="2"/>
      <c r="F46" s="8"/>
      <c r="G46" s="12" t="s">
        <v>218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125</v>
      </c>
      <c r="D47" s="17"/>
      <c r="E47" s="6" t="str">
        <f>IF(D45=D49," ",IF(D45&gt;D49,C45,C49))</f>
        <v>Fairfield</v>
      </c>
      <c r="F47" s="7">
        <v>48</v>
      </c>
      <c r="G47" s="12" t="s">
        <v>219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202</v>
      </c>
      <c r="B48" s="1">
        <v>71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110</v>
      </c>
      <c r="B49" s="5"/>
      <c r="C49" s="6" t="str">
        <f>IF(B48=B50," ",IF(B48&gt;B50,A48,A50))</f>
        <v>Lancaster Co. Day</v>
      </c>
      <c r="D49" s="7">
        <v>38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109</v>
      </c>
      <c r="B50" s="7">
        <v>62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0</v>
      </c>
      <c r="F51" s="1"/>
      <c r="G51" s="12" t="s">
        <v>130</v>
      </c>
      <c r="H51" s="8"/>
      <c r="I51" s="6" t="str">
        <f>IF(H43=H59," ",IF(H43&gt;H59,G43,G59))</f>
        <v>Scotland</v>
      </c>
      <c r="J51" s="6"/>
      <c r="K51" s="3"/>
      <c r="L51" s="10"/>
      <c r="M51" s="10"/>
    </row>
    <row r="52" spans="1:13" ht="9.75" customHeight="1" x14ac:dyDescent="0.2">
      <c r="A52" s="1" t="s">
        <v>111</v>
      </c>
      <c r="B52" s="1">
        <v>66</v>
      </c>
      <c r="C52" s="1"/>
      <c r="D52" s="1"/>
      <c r="E52" s="12" t="s">
        <v>33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113</v>
      </c>
      <c r="B53" s="5"/>
      <c r="C53" s="1" t="str">
        <f>IF(B52=B54," ",IF(B52&gt;B54,A52,A54))</f>
        <v>Camp Hill</v>
      </c>
      <c r="D53" s="1">
        <v>76</v>
      </c>
      <c r="E53" s="12" t="s">
        <v>129</v>
      </c>
      <c r="F53" s="1"/>
      <c r="G53" s="12" t="s">
        <v>234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112</v>
      </c>
      <c r="B54" s="7">
        <v>54</v>
      </c>
      <c r="C54" s="4"/>
      <c r="D54" s="5"/>
      <c r="E54" s="1"/>
      <c r="F54" s="1"/>
      <c r="G54" s="13" t="s">
        <v>235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2" t="s">
        <v>124</v>
      </c>
      <c r="D55" s="8"/>
      <c r="E55" s="1" t="str">
        <f>IF(D53=D57," ",IF(D53&gt;D57,C53,C57))</f>
        <v>Camp Hill</v>
      </c>
      <c r="F55" s="1">
        <v>72</v>
      </c>
      <c r="G55" s="9"/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114</v>
      </c>
      <c r="B56" s="1">
        <v>35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9" t="s">
        <v>116</v>
      </c>
      <c r="B57" s="5"/>
      <c r="C57" s="6" t="str">
        <f>IF(B56=B58," ",IF(B56&gt;B58,A56,A58))</f>
        <v>Antietam</v>
      </c>
      <c r="D57" s="7">
        <v>69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115</v>
      </c>
      <c r="B58" s="7">
        <v>76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128</v>
      </c>
      <c r="F59" s="8"/>
      <c r="G59" s="6" t="str">
        <f>IF(F55=F63," ",IF(F55&gt;F63,E55,E63))</f>
        <v>Camp Hill</v>
      </c>
      <c r="H59" s="7">
        <v>54</v>
      </c>
      <c r="I59" s="9"/>
      <c r="J59" s="3"/>
      <c r="K59" s="3"/>
      <c r="L59" s="10"/>
      <c r="M59" s="10"/>
    </row>
    <row r="60" spans="1:13" ht="9.75" customHeight="1" x14ac:dyDescent="0.2">
      <c r="A60" s="1" t="s">
        <v>117</v>
      </c>
      <c r="B60" s="1">
        <v>67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118</v>
      </c>
      <c r="B61" s="5"/>
      <c r="C61" s="1" t="str">
        <f>IF(B60=B62," ",IF(B60&gt;B62,A60,A62))</f>
        <v>Lebanon Catholic</v>
      </c>
      <c r="D61" s="1">
        <v>58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121</v>
      </c>
      <c r="B62" s="7">
        <v>50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B63" s="1"/>
      <c r="C63" s="12" t="s">
        <v>123</v>
      </c>
      <c r="D63" s="8"/>
      <c r="E63" s="6" t="str">
        <f>IF(D61=D65," ",IF(D61&gt;D65,C61,C65))</f>
        <v>Lebanon Catholic</v>
      </c>
      <c r="F63" s="7">
        <v>52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23" t="s">
        <v>122</v>
      </c>
      <c r="B64" s="1">
        <v>33</v>
      </c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 t="s">
        <v>120</v>
      </c>
      <c r="B65" s="5"/>
      <c r="C65" s="6" t="str">
        <f>IF(B64=B66," ",IF(B64&gt;B66,#REF!,A66))</f>
        <v>Greenwood</v>
      </c>
      <c r="D65" s="7">
        <v>57</v>
      </c>
      <c r="E65" s="2"/>
      <c r="F65" s="1"/>
      <c r="G65" s="2"/>
      <c r="H65" s="3"/>
      <c r="I65" s="9"/>
    </row>
    <row r="66" spans="1:9" ht="9.6" customHeight="1" x14ac:dyDescent="0.2">
      <c r="A66" s="6" t="s">
        <v>119</v>
      </c>
      <c r="B66" s="7">
        <v>62</v>
      </c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43" sqref="E43"/>
    </sheetView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246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12</v>
      </c>
      <c r="B2" s="1">
        <v>55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131</v>
      </c>
      <c r="B3" s="5"/>
      <c r="C3" s="1" t="str">
        <f>IF(B2=B4," ",IF(B2&gt;B4,A2,A4))</f>
        <v>Gettysburg</v>
      </c>
      <c r="D3" s="1">
        <v>67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21</v>
      </c>
      <c r="B4" s="7">
        <v>40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2" t="s">
        <v>149</v>
      </c>
      <c r="D5" s="8"/>
      <c r="E5" s="1" t="str">
        <f>IF(D3=D7," ",IF(D3&gt;D7,C3,C7))</f>
        <v>Gettysburg</v>
      </c>
      <c r="F5" s="1">
        <v>53</v>
      </c>
      <c r="G5" s="2"/>
      <c r="H5" s="1"/>
      <c r="I5" s="1"/>
      <c r="J5" s="3"/>
      <c r="K5" s="3"/>
    </row>
    <row r="6" spans="1:11" ht="9.75" customHeight="1" x14ac:dyDescent="0.2">
      <c r="A6" s="1" t="s">
        <v>10</v>
      </c>
      <c r="B6" s="1">
        <v>50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132</v>
      </c>
      <c r="B7" s="5"/>
      <c r="C7" s="6" t="str">
        <f>IF(B6=B8," ",IF(B6&gt;B8,A6,A8))</f>
        <v>Ephrata</v>
      </c>
      <c r="D7" s="7">
        <v>60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4</v>
      </c>
      <c r="B8" s="7">
        <v>47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150</v>
      </c>
      <c r="F9" s="8"/>
      <c r="G9" s="1" t="str">
        <f>IF(F5=F13," ",IF(F5&gt;F13,E5,E13))</f>
        <v>Gettysburg</v>
      </c>
      <c r="H9" s="6">
        <v>33</v>
      </c>
      <c r="I9" s="1"/>
      <c r="J9" s="3"/>
      <c r="K9" s="3"/>
    </row>
    <row r="10" spans="1:11" ht="9.75" customHeight="1" x14ac:dyDescent="0.2">
      <c r="A10" s="1" t="s">
        <v>16</v>
      </c>
      <c r="B10" s="1">
        <v>38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133</v>
      </c>
      <c r="B11" s="20"/>
      <c r="C11" s="1" t="str">
        <f>IF(B10=B12," ",IF(B10&gt;B12,A10,A12))</f>
        <v>Cedar Crest</v>
      </c>
      <c r="D11" s="1">
        <v>54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18</v>
      </c>
      <c r="B12" s="7">
        <v>40</v>
      </c>
      <c r="C12" s="4"/>
      <c r="D12" s="5"/>
      <c r="E12" s="2"/>
      <c r="F12" s="8"/>
      <c r="G12" s="13" t="s">
        <v>1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148</v>
      </c>
      <c r="D13" s="8"/>
      <c r="E13" s="6" t="str">
        <f>IF(D11=D15," ",IF(D11&gt;D15,C11,C15))</f>
        <v>Cedar Crest</v>
      </c>
      <c r="F13" s="7">
        <v>44</v>
      </c>
      <c r="G13" s="13" t="s">
        <v>2</v>
      </c>
      <c r="H13" s="8"/>
      <c r="I13" s="1"/>
      <c r="J13" s="3"/>
      <c r="K13" s="3"/>
    </row>
    <row r="14" spans="1:11" ht="9.75" customHeight="1" x14ac:dyDescent="0.2">
      <c r="A14" s="1" t="s">
        <v>6</v>
      </c>
      <c r="B14" s="1">
        <v>51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135</v>
      </c>
      <c r="B15" s="5"/>
      <c r="C15" s="6" t="str">
        <f>IF(B14=B16," ",IF(B14&gt;B16,A14,A16))</f>
        <v>Cumberland Valley</v>
      </c>
      <c r="D15" s="7">
        <v>47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134</v>
      </c>
      <c r="B16" s="7">
        <v>64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0</v>
      </c>
      <c r="F17" s="1"/>
      <c r="G17" s="12" t="s">
        <v>153</v>
      </c>
      <c r="H17" s="8"/>
      <c r="I17" s="6" t="str">
        <f>IF(H9=H25," ",IF(H9&gt;H25,G9,G25))</f>
        <v>Central Dauphin</v>
      </c>
      <c r="J17" s="6"/>
      <c r="K17" s="3"/>
      <c r="L17" s="10"/>
    </row>
    <row r="18" spans="1:12" ht="9.75" customHeight="1" x14ac:dyDescent="0.2">
      <c r="A18" s="1" t="s">
        <v>136</v>
      </c>
      <c r="B18" s="1">
        <v>50</v>
      </c>
      <c r="C18" s="1"/>
      <c r="D18" s="1"/>
      <c r="E18" s="12" t="s">
        <v>66</v>
      </c>
      <c r="F18" s="1"/>
      <c r="G18" s="9"/>
      <c r="H18" s="8"/>
      <c r="I18" s="9"/>
      <c r="J18" s="3"/>
      <c r="K18" s="9"/>
      <c r="L18" s="10"/>
    </row>
    <row r="19" spans="1:12" ht="9.75" customHeight="1" x14ac:dyDescent="0.2">
      <c r="A19" s="11" t="s">
        <v>137</v>
      </c>
      <c r="B19" s="5"/>
      <c r="C19" s="1" t="str">
        <f>IF(B18=B20," ",IF(B18&gt;B20,A18,A20))</f>
        <v>Mechanicsburg</v>
      </c>
      <c r="D19" s="1">
        <v>51</v>
      </c>
      <c r="E19" s="12" t="s">
        <v>152</v>
      </c>
      <c r="F19" s="1"/>
      <c r="G19" s="12" t="s">
        <v>226</v>
      </c>
      <c r="H19" s="8"/>
      <c r="I19" s="9"/>
      <c r="J19" s="3"/>
      <c r="K19" s="9"/>
      <c r="L19" s="10"/>
    </row>
    <row r="20" spans="1:12" ht="9.75" customHeight="1" x14ac:dyDescent="0.2">
      <c r="A20" s="6" t="s">
        <v>15</v>
      </c>
      <c r="B20" s="7">
        <v>39</v>
      </c>
      <c r="C20" s="4"/>
      <c r="D20" s="5"/>
      <c r="E20" s="1"/>
      <c r="F20" s="1"/>
      <c r="G20" s="13" t="s">
        <v>227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147</v>
      </c>
      <c r="D21" s="8"/>
      <c r="E21" s="1" t="str">
        <f>IF(D19=D23," ",IF(D19&gt;D23,C19,C23))</f>
        <v>Warwick</v>
      </c>
      <c r="F21" s="1">
        <v>49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138</v>
      </c>
      <c r="B22" s="1">
        <v>66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140</v>
      </c>
      <c r="B23" s="5"/>
      <c r="C23" s="6" t="str">
        <f>IF(B22=B24," ",IF(B22&gt;B24,A22,A24))</f>
        <v>Warwick</v>
      </c>
      <c r="D23" s="7">
        <v>66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139</v>
      </c>
      <c r="B24" s="7">
        <v>72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151</v>
      </c>
      <c r="F25" s="8"/>
      <c r="G25" s="6" t="str">
        <f>IF(F21=F29," ",IF(F21&gt;F29,E21,E29))</f>
        <v>Central Dauphin</v>
      </c>
      <c r="H25" s="7">
        <v>54</v>
      </c>
      <c r="I25" s="9"/>
      <c r="J25" s="3"/>
      <c r="K25" s="9"/>
      <c r="L25" s="10"/>
    </row>
    <row r="26" spans="1:12" ht="9.75" customHeight="1" x14ac:dyDescent="0.2">
      <c r="A26" s="1" t="s">
        <v>141</v>
      </c>
      <c r="B26" s="1">
        <v>61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143</v>
      </c>
      <c r="B27" s="5"/>
      <c r="C27" s="1" t="str">
        <f>IF(B26=B28," ",IF(B26&gt;B28,A26,A28))</f>
        <v>Red Lion</v>
      </c>
      <c r="D27" s="1">
        <v>46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142</v>
      </c>
      <c r="B28" s="7">
        <v>37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146</v>
      </c>
      <c r="D29" s="8"/>
      <c r="E29" s="6" t="str">
        <f>IF(D27=D31," ",IF(D27&gt;D31,C27,C31))</f>
        <v>Central Dauphin</v>
      </c>
      <c r="F29" s="7">
        <v>74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144</v>
      </c>
      <c r="B30" s="1">
        <v>35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145</v>
      </c>
      <c r="B31" s="5"/>
      <c r="C31" s="6" t="str">
        <f>IF(B30=B32," ",IF(B30&gt;B32,A30,A32))</f>
        <v>Central Dauphin</v>
      </c>
      <c r="D31" s="7">
        <v>64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19</v>
      </c>
      <c r="B32" s="7">
        <v>52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245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 t="s">
        <v>49</v>
      </c>
      <c r="B36" s="1">
        <v>64</v>
      </c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 t="s">
        <v>155</v>
      </c>
      <c r="B37" s="5"/>
      <c r="C37" s="1" t="str">
        <f>IF(B36=B38," ",IF(B36&gt;B38,A36,A38))</f>
        <v>Lebanon</v>
      </c>
      <c r="D37" s="1">
        <v>47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 t="s">
        <v>154</v>
      </c>
      <c r="B38" s="7">
        <v>41</v>
      </c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2" t="s">
        <v>171</v>
      </c>
      <c r="D39" s="8"/>
      <c r="E39" s="1" t="str">
        <f>IF(D37=D41," ",IF(D37&gt;D41,C37,C41))</f>
        <v>Eastern York</v>
      </c>
      <c r="F39" s="1">
        <v>75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39</v>
      </c>
      <c r="B40" s="1">
        <v>65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156</v>
      </c>
      <c r="B41" s="5"/>
      <c r="C41" s="6" t="str">
        <f>IF(B40=B42," ",IF(B40&gt;B42,A40,A42))</f>
        <v>Eastern York</v>
      </c>
      <c r="D41" s="7">
        <v>48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45</v>
      </c>
      <c r="B42" s="7">
        <v>49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172</v>
      </c>
      <c r="F43" s="8"/>
      <c r="G43" s="1" t="str">
        <f>IF(F39=F47," ",IF(F39&gt;F47,E39,E47))</f>
        <v>Eastern York</v>
      </c>
      <c r="H43" s="6">
        <v>47</v>
      </c>
      <c r="I43" s="1"/>
      <c r="J43" s="3"/>
      <c r="K43" s="9"/>
      <c r="L43" s="10"/>
      <c r="M43" s="10"/>
    </row>
    <row r="44" spans="1:13" ht="9.75" customHeight="1" x14ac:dyDescent="0.2">
      <c r="A44" s="1" t="s">
        <v>53</v>
      </c>
      <c r="B44" s="1">
        <v>50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157</v>
      </c>
      <c r="B45" s="5"/>
      <c r="C45" s="1" t="str">
        <f>IF(B44=B46," ",IF(B44&gt;B46,A44,A46))</f>
        <v>Susquehanna Twp</v>
      </c>
      <c r="D45" s="1">
        <v>46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222</v>
      </c>
      <c r="B46" s="7">
        <v>36</v>
      </c>
      <c r="C46" s="4"/>
      <c r="D46" s="5"/>
      <c r="E46" s="2"/>
      <c r="F46" s="8"/>
      <c r="G46" s="24" t="s">
        <v>215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170</v>
      </c>
      <c r="D47" s="8"/>
      <c r="E47" s="6" t="str">
        <f>IF(D45=D49," ",IF(D45&gt;D49,C45,C49))</f>
        <v>Littlestown</v>
      </c>
      <c r="F47" s="7">
        <v>53</v>
      </c>
      <c r="G47" s="13" t="s">
        <v>214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47</v>
      </c>
      <c r="B48" s="1">
        <v>42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159</v>
      </c>
      <c r="B49" s="5"/>
      <c r="C49" s="6" t="str">
        <f>IF(B48=B50," ",IF(B48&gt;B50,A48,A50))</f>
        <v>Littlestown</v>
      </c>
      <c r="D49" s="7">
        <v>58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50</v>
      </c>
      <c r="B50" s="7">
        <v>55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0</v>
      </c>
      <c r="F51" s="1"/>
      <c r="G51" s="12" t="s">
        <v>176</v>
      </c>
      <c r="H51" s="8"/>
      <c r="I51" s="6" t="str">
        <f>IF(H43=H59," ",IF(H43&gt;H59,G43,G59))</f>
        <v>ELCO</v>
      </c>
      <c r="J51" s="6"/>
      <c r="K51" s="3"/>
      <c r="L51" s="10"/>
      <c r="M51" s="10"/>
    </row>
    <row r="52" spans="1:13" ht="9.75" customHeight="1" x14ac:dyDescent="0.2">
      <c r="A52" s="1" t="s">
        <v>160</v>
      </c>
      <c r="B52" s="1">
        <v>72</v>
      </c>
      <c r="C52" s="1"/>
      <c r="D52" s="1"/>
      <c r="E52" s="12" t="s">
        <v>173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162</v>
      </c>
      <c r="B53" s="5"/>
      <c r="C53" s="1" t="str">
        <f>IF(B52=B54," ",IF(B52&gt;B54,A52,A54))</f>
        <v>ELCO</v>
      </c>
      <c r="D53" s="1">
        <v>48</v>
      </c>
      <c r="E53" s="12" t="s">
        <v>174</v>
      </c>
      <c r="F53" s="1"/>
      <c r="G53" s="16" t="s">
        <v>240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161</v>
      </c>
      <c r="B54" s="7">
        <v>39</v>
      </c>
      <c r="C54" s="4"/>
      <c r="D54" s="5"/>
      <c r="E54" s="1"/>
      <c r="F54" s="1"/>
      <c r="G54" s="13" t="s">
        <v>238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2" t="s">
        <v>169</v>
      </c>
      <c r="D55" s="21"/>
      <c r="E55" s="1" t="str">
        <f>IF(D53=D57," ",IF(D53&gt;D57,C53,C57))</f>
        <v>ELCO</v>
      </c>
      <c r="F55" s="1">
        <v>50</v>
      </c>
      <c r="G55" s="13" t="s">
        <v>239</v>
      </c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56</v>
      </c>
      <c r="B56" s="1">
        <v>50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163</v>
      </c>
      <c r="B57" s="5"/>
      <c r="C57" s="6" t="str">
        <f>IF(B56=B58," ",IF(B56&gt;B58,A56,A58))</f>
        <v>Lancaster Catholic</v>
      </c>
      <c r="D57" s="7">
        <v>46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80</v>
      </c>
      <c r="B58" s="7">
        <v>59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175</v>
      </c>
      <c r="F59" s="8"/>
      <c r="G59" s="6" t="str">
        <f>IF(F55=F63," ",IF(F55&gt;F63,E55,E63))</f>
        <v>ELCO</v>
      </c>
      <c r="H59" s="7">
        <v>50</v>
      </c>
      <c r="I59" s="9"/>
      <c r="J59" s="3"/>
      <c r="K59" s="3"/>
      <c r="L59" s="10"/>
      <c r="M59" s="10"/>
    </row>
    <row r="60" spans="1:13" ht="9.75" customHeight="1" x14ac:dyDescent="0.2">
      <c r="A60" s="1" t="s">
        <v>55</v>
      </c>
      <c r="B60" s="1">
        <v>62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164</v>
      </c>
      <c r="B61" s="5"/>
      <c r="C61" s="1" t="str">
        <f>IF(B60=B62," ",IF(B60&gt;B62,A60,A62))</f>
        <v>Susquehannock</v>
      </c>
      <c r="D61" s="1">
        <v>39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158</v>
      </c>
      <c r="B62" s="7">
        <v>54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2" t="s">
        <v>168</v>
      </c>
      <c r="D63" s="8"/>
      <c r="E63" s="6" t="str">
        <f>IF(D61=D65," ",IF(D61&gt;D65,C61,C65))</f>
        <v>Daniel Boone</v>
      </c>
      <c r="F63" s="7">
        <v>35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 t="s">
        <v>165</v>
      </c>
      <c r="B64" s="1">
        <v>28</v>
      </c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 t="s">
        <v>167</v>
      </c>
      <c r="B65" s="5"/>
      <c r="C65" s="6" t="str">
        <f>IF(B64=B66," ",IF(B64&gt;B66,A64,A66))</f>
        <v>Daniel Boone</v>
      </c>
      <c r="D65" s="7">
        <v>51</v>
      </c>
      <c r="E65" s="2"/>
      <c r="F65" s="1"/>
      <c r="G65" s="2"/>
      <c r="H65" s="3"/>
      <c r="I65" s="9"/>
    </row>
    <row r="66" spans="1:9" ht="9.6" customHeight="1" x14ac:dyDescent="0.2">
      <c r="A66" s="6" t="s">
        <v>166</v>
      </c>
      <c r="B66" s="7">
        <v>45</v>
      </c>
      <c r="C66" s="2"/>
      <c r="D66" s="1"/>
      <c r="E66" s="2"/>
      <c r="F66" s="1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33" sqref="E33"/>
    </sheetView>
  </sheetViews>
  <sheetFormatPr defaultColWidth="11.85546875" defaultRowHeight="12.75" x14ac:dyDescent="0.2"/>
  <cols>
    <col min="1" max="1" width="13.7109375" customWidth="1"/>
    <col min="2" max="2" width="3.5703125" bestFit="1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248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78</v>
      </c>
      <c r="B2" s="1">
        <v>51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177</v>
      </c>
      <c r="B3" s="5"/>
      <c r="C3" s="1" t="str">
        <f>IF(B2=B4," ",IF(B2&gt;B4,A2,A4))</f>
        <v>Delone Catholic</v>
      </c>
      <c r="D3" s="1">
        <v>46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69</v>
      </c>
      <c r="B4" s="7">
        <v>41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3" t="s">
        <v>191</v>
      </c>
      <c r="D5" s="8"/>
      <c r="E5" s="1" t="str">
        <f>IF(D3=D7," ",IF(D3&gt;D7,C3,C7))</f>
        <v>Delone Catholic</v>
      </c>
      <c r="F5" s="1">
        <v>35</v>
      </c>
      <c r="G5" s="2"/>
      <c r="H5" s="1"/>
      <c r="I5" s="1"/>
      <c r="J5" s="3"/>
      <c r="K5" s="3"/>
    </row>
    <row r="6" spans="1:11" ht="9.75" customHeight="1" x14ac:dyDescent="0.2">
      <c r="A6" s="1" t="s">
        <v>178</v>
      </c>
      <c r="B6" s="1">
        <v>42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179</v>
      </c>
      <c r="B7" s="5"/>
      <c r="C7" s="6" t="str">
        <f>IF(B6=B8," ",IF(B6&gt;B8,A6,A8))</f>
        <v>Kutztown</v>
      </c>
      <c r="D7" s="7">
        <v>25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77</v>
      </c>
      <c r="B8" s="7">
        <v>37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3" t="s">
        <v>195</v>
      </c>
      <c r="F9" s="21"/>
      <c r="G9" s="1" t="str">
        <f>IF(F5=F13," ",IF(F5&gt;F13,E5,E13))</f>
        <v>Holy Name</v>
      </c>
      <c r="H9" s="6">
        <v>56</v>
      </c>
      <c r="I9" s="1"/>
      <c r="J9" s="3"/>
      <c r="K9" s="3"/>
    </row>
    <row r="10" spans="1:11" ht="9.75" customHeight="1" x14ac:dyDescent="0.2">
      <c r="A10" s="1" t="s">
        <v>180</v>
      </c>
      <c r="B10" s="1">
        <v>57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182</v>
      </c>
      <c r="B11" s="5"/>
      <c r="C11" s="1" t="str">
        <f>IF(B10=B12," ",IF(B10&gt;B12,A10,A12))</f>
        <v>East Juniata</v>
      </c>
      <c r="D11" s="1">
        <v>41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181</v>
      </c>
      <c r="B12" s="7">
        <v>46</v>
      </c>
      <c r="C12" s="4"/>
      <c r="D12" s="5"/>
      <c r="E12" s="2"/>
      <c r="F12" s="8"/>
      <c r="G12" s="13" t="s">
        <v>216</v>
      </c>
      <c r="H12" s="8"/>
      <c r="I12" s="1"/>
      <c r="J12" s="3"/>
      <c r="K12" s="3"/>
    </row>
    <row r="13" spans="1:11" ht="9.75" customHeight="1" x14ac:dyDescent="0.2">
      <c r="A13" s="2"/>
      <c r="B13" s="1"/>
      <c r="C13" s="13" t="s">
        <v>192</v>
      </c>
      <c r="D13" s="8"/>
      <c r="E13" s="6" t="str">
        <f>IF(D11=D15," ",IF(D11&gt;D15,C11,C15))</f>
        <v>Holy Name</v>
      </c>
      <c r="F13" s="7">
        <v>46</v>
      </c>
      <c r="G13" s="13" t="s">
        <v>217</v>
      </c>
      <c r="H13" s="8"/>
      <c r="I13" s="1"/>
      <c r="J13" s="3"/>
      <c r="K13" s="3"/>
    </row>
    <row r="14" spans="1:11" ht="9.75" customHeight="1" x14ac:dyDescent="0.2">
      <c r="A14" s="1" t="s">
        <v>86</v>
      </c>
      <c r="B14" s="1">
        <v>23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183</v>
      </c>
      <c r="B15" s="5"/>
      <c r="C15" s="6" t="str">
        <f>IF(B14=B16," ",IF(B14&gt;B16,A14,A16))</f>
        <v>Holy Name</v>
      </c>
      <c r="D15" s="7">
        <v>51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87</v>
      </c>
      <c r="B16" s="7">
        <v>49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0</v>
      </c>
      <c r="F17" s="1"/>
      <c r="G17" s="13" t="s">
        <v>199</v>
      </c>
      <c r="H17" s="8"/>
      <c r="I17" s="6" t="str">
        <f>IF(H9=H25," ",IF(H9&gt;H25,G9,G25))</f>
        <v>Holy Name</v>
      </c>
      <c r="J17" s="6"/>
      <c r="K17" s="3"/>
      <c r="L17" s="10"/>
    </row>
    <row r="18" spans="1:12" ht="9.75" customHeight="1" x14ac:dyDescent="0.2">
      <c r="A18" s="1" t="s">
        <v>37</v>
      </c>
      <c r="B18" s="1">
        <v>64</v>
      </c>
      <c r="C18" s="1"/>
      <c r="D18" s="1"/>
      <c r="E18" s="12" t="s">
        <v>196</v>
      </c>
      <c r="F18" s="1"/>
      <c r="G18" s="12"/>
      <c r="H18" s="8"/>
      <c r="I18" s="9"/>
      <c r="J18" s="3"/>
      <c r="K18" s="9"/>
      <c r="L18" s="10"/>
    </row>
    <row r="19" spans="1:12" ht="9.75" customHeight="1" x14ac:dyDescent="0.2">
      <c r="A19" s="11" t="s">
        <v>184</v>
      </c>
      <c r="B19" s="5"/>
      <c r="C19" s="1" t="str">
        <f>IF(B18=B20," ",IF(B18&gt;B20,A18,A20))</f>
        <v>Boiling Springs</v>
      </c>
      <c r="D19" s="1">
        <v>40</v>
      </c>
      <c r="E19" s="12" t="s">
        <v>197</v>
      </c>
      <c r="F19" s="1"/>
      <c r="G19" s="12" t="s">
        <v>236</v>
      </c>
      <c r="H19" s="8"/>
      <c r="I19" s="9"/>
      <c r="J19" s="3"/>
      <c r="K19" s="9"/>
      <c r="L19" s="10"/>
    </row>
    <row r="20" spans="1:12" ht="9.75" customHeight="1" x14ac:dyDescent="0.2">
      <c r="A20" s="6" t="s">
        <v>90</v>
      </c>
      <c r="B20" s="7">
        <v>39</v>
      </c>
      <c r="C20" s="4"/>
      <c r="D20" s="5"/>
      <c r="E20" s="1"/>
      <c r="F20" s="1"/>
      <c r="G20" s="13" t="s">
        <v>237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3" t="s">
        <v>193</v>
      </c>
      <c r="D21" s="8"/>
      <c r="E21" s="1" t="str">
        <f>IF(D19=D23," ",IF(D19&gt;D23,C19,C23))</f>
        <v>Wyomissing</v>
      </c>
      <c r="F21" s="1">
        <v>45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185</v>
      </c>
      <c r="B22" s="1">
        <v>38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186</v>
      </c>
      <c r="B23" s="5"/>
      <c r="C23" s="6" t="str">
        <f>IF(B22=B24," ",IF(B22&gt;B24,A22,A24))</f>
        <v>Wyomissing</v>
      </c>
      <c r="D23" s="7">
        <v>47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71</v>
      </c>
      <c r="B24" s="7">
        <v>44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3" t="s">
        <v>198</v>
      </c>
      <c r="F25" s="8"/>
      <c r="G25" s="6" t="str">
        <f>IF(F21=F29," ",IF(F21&gt;F29,E21,E29))</f>
        <v>Trinity</v>
      </c>
      <c r="H25" s="7">
        <v>49</v>
      </c>
      <c r="I25" s="9"/>
      <c r="J25" s="3"/>
      <c r="K25" s="9"/>
      <c r="L25" s="10"/>
    </row>
    <row r="26" spans="1:12" ht="9.75" customHeight="1" x14ac:dyDescent="0.2">
      <c r="A26" s="1" t="s">
        <v>83</v>
      </c>
      <c r="B26" s="1">
        <v>62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188</v>
      </c>
      <c r="B27" s="5"/>
      <c r="C27" s="1" t="str">
        <f>IF(B26=B28," ",IF(B26&gt;B28,A26,A28))</f>
        <v>Halifax</v>
      </c>
      <c r="D27" s="1">
        <v>51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187</v>
      </c>
      <c r="B28" s="7">
        <v>47</v>
      </c>
      <c r="C28" s="1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3" t="s">
        <v>194</v>
      </c>
      <c r="D29" s="8"/>
      <c r="E29" s="6" t="str">
        <f>IF(D27=D31," ",IF(D27&gt;D31,C27,C31))</f>
        <v>Trinity</v>
      </c>
      <c r="F29" s="7">
        <v>63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189</v>
      </c>
      <c r="B30" s="1">
        <v>31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190</v>
      </c>
      <c r="B31" s="5"/>
      <c r="C31" s="6" t="str">
        <f>IF(B30=B32," ",IF(B30&gt;B32,A30,A32))</f>
        <v>Trinity</v>
      </c>
      <c r="D31" s="7">
        <v>62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68</v>
      </c>
      <c r="B32" s="7">
        <v>63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247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/>
      <c r="B36" s="1"/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/>
      <c r="B37" s="5"/>
      <c r="C37" s="6" t="s">
        <v>203</v>
      </c>
      <c r="D37" s="1">
        <v>43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/>
      <c r="B38" s="7"/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3" t="s">
        <v>201</v>
      </c>
      <c r="D39" s="8"/>
      <c r="E39" s="1" t="str">
        <f>IF(D37=D41," ",IF(D37&gt;D41,C37,C41))</f>
        <v>Millersburg</v>
      </c>
      <c r="F39" s="1">
        <v>58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111</v>
      </c>
      <c r="B40" s="1">
        <v>28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200</v>
      </c>
      <c r="B41" s="5"/>
      <c r="C41" s="6" t="str">
        <f>IF(B40=B42," ",IF(B40&gt;B42,A40,A42))</f>
        <v>Millersburg</v>
      </c>
      <c r="D41" s="7">
        <v>60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112</v>
      </c>
      <c r="B42" s="7">
        <v>52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3" t="s">
        <v>210</v>
      </c>
      <c r="F43" s="8"/>
      <c r="G43" s="1" t="str">
        <f>IF(F39=F47," ",IF(F39&gt;F47,E39,E47))</f>
        <v>Lebanon Catholic</v>
      </c>
      <c r="H43" s="6">
        <v>71</v>
      </c>
      <c r="I43" s="1"/>
      <c r="J43" s="3"/>
      <c r="K43" s="9"/>
      <c r="L43" s="10"/>
      <c r="M43" s="10"/>
    </row>
    <row r="44" spans="1:13" ht="9.75" customHeight="1" x14ac:dyDescent="0.2">
      <c r="A44" s="1"/>
      <c r="B44" s="1"/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/>
      <c r="B45" s="5"/>
      <c r="C45" s="1" t="s">
        <v>202</v>
      </c>
      <c r="D45" s="1">
        <v>33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/>
      <c r="B46" s="7"/>
      <c r="C46" s="4"/>
      <c r="D46" s="5"/>
      <c r="E46" s="2"/>
      <c r="F46" s="8"/>
      <c r="G46" s="12" t="s">
        <v>218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3" t="s">
        <v>204</v>
      </c>
      <c r="D47" s="8"/>
      <c r="E47" s="6" t="str">
        <f>IF(D45=D49," ",IF(D45&gt;D49,C45,C49))</f>
        <v>Lebanon Catholic</v>
      </c>
      <c r="F47" s="7">
        <v>68</v>
      </c>
      <c r="G47" s="12" t="s">
        <v>219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/>
      <c r="B48" s="1"/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/>
      <c r="B49" s="5"/>
      <c r="C49" s="6" t="s">
        <v>117</v>
      </c>
      <c r="D49" s="7">
        <v>81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/>
      <c r="B50" s="7"/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0</v>
      </c>
      <c r="F51" s="1"/>
      <c r="G51" s="13" t="s">
        <v>213</v>
      </c>
      <c r="H51" s="8"/>
      <c r="I51" s="6" t="str">
        <f>IF(H43=H59," ",IF(H43&gt;H59,G43,G59))</f>
        <v>Lebanon Catholic</v>
      </c>
      <c r="J51" s="6"/>
      <c r="K51" s="3"/>
      <c r="L51" s="10"/>
      <c r="M51" s="10"/>
    </row>
    <row r="52" spans="1:13" ht="9.75" customHeight="1" x14ac:dyDescent="0.2">
      <c r="A52" s="1"/>
      <c r="B52" s="1"/>
      <c r="C52" s="1"/>
      <c r="D52" s="1"/>
      <c r="E52" s="12" t="s">
        <v>152</v>
      </c>
      <c r="F52" s="1"/>
      <c r="G52" s="13"/>
      <c r="H52" s="8"/>
      <c r="I52" s="9"/>
      <c r="J52" s="3"/>
      <c r="K52" s="3"/>
      <c r="L52" s="10"/>
      <c r="M52" s="10"/>
    </row>
    <row r="53" spans="1:13" ht="9.75" customHeight="1" x14ac:dyDescent="0.2">
      <c r="A53" s="11"/>
      <c r="B53" s="5"/>
      <c r="C53" s="6" t="s">
        <v>109</v>
      </c>
      <c r="D53" s="1">
        <v>52</v>
      </c>
      <c r="E53" s="12" t="s">
        <v>212</v>
      </c>
      <c r="F53" s="1"/>
      <c r="G53" s="13" t="s">
        <v>228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/>
      <c r="B54" s="7"/>
      <c r="C54" s="4"/>
      <c r="D54" s="5"/>
      <c r="E54" s="1"/>
      <c r="F54" s="1"/>
      <c r="G54" s="13" t="s">
        <v>229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3" t="s">
        <v>208</v>
      </c>
      <c r="D55" s="8"/>
      <c r="E55" s="1" t="str">
        <f>IF(D53=D57," ",IF(D53&gt;D57,C53,C57))</f>
        <v>Greenwood</v>
      </c>
      <c r="F55" s="1">
        <v>78</v>
      </c>
      <c r="G55" s="9"/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122</v>
      </c>
      <c r="B56" s="1">
        <v>40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209</v>
      </c>
      <c r="B57" s="5"/>
      <c r="C57" s="6" t="str">
        <f>IF(B56=B58," ",IF(B56&gt;B58,A56,A58))</f>
        <v>Greenwood</v>
      </c>
      <c r="D57" s="7">
        <v>71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119</v>
      </c>
      <c r="B58" s="7">
        <v>100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3" t="s">
        <v>211</v>
      </c>
      <c r="F59" s="8"/>
      <c r="G59" s="6" t="str">
        <f>IF(F55=F63," ",IF(F55&gt;F63,E55,E63))</f>
        <v>Greenwood</v>
      </c>
      <c r="H59" s="7">
        <v>42</v>
      </c>
      <c r="I59" s="9"/>
      <c r="J59" s="3"/>
      <c r="K59" s="3"/>
      <c r="L59" s="10"/>
      <c r="M59" s="10"/>
    </row>
    <row r="60" spans="1:13" ht="9.75" customHeight="1" x14ac:dyDescent="0.2">
      <c r="A60" s="1" t="s">
        <v>206</v>
      </c>
      <c r="B60" s="1">
        <v>60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207</v>
      </c>
      <c r="B61" s="5"/>
      <c r="C61" s="1" t="str">
        <f>IF(B60=B62," ",IF(B60&gt;B62,A60,A62))</f>
        <v>Bible Baptist</v>
      </c>
      <c r="D61" s="1">
        <v>45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115</v>
      </c>
      <c r="B62" s="7">
        <v>41</v>
      </c>
      <c r="C62" s="1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3" t="s">
        <v>205</v>
      </c>
      <c r="D63" s="8"/>
      <c r="E63" s="6" t="str">
        <f>IF(D61=D65," ",IF(D61&gt;D65,C61,C65))</f>
        <v>Steel-High</v>
      </c>
      <c r="F63" s="7">
        <v>51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/>
      <c r="B64" s="1"/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/>
      <c r="B65" s="5"/>
      <c r="C65" s="6" t="s">
        <v>40</v>
      </c>
      <c r="D65" s="7">
        <v>52</v>
      </c>
      <c r="E65" s="2"/>
      <c r="F65" s="1"/>
      <c r="G65" s="2"/>
      <c r="H65" s="3"/>
      <c r="I65" s="9"/>
    </row>
    <row r="66" spans="1:9" ht="9.6" customHeight="1" x14ac:dyDescent="0.2">
      <c r="A66" s="6"/>
      <c r="B66" s="7"/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2001-03-03T06:36:40Z</cp:lastPrinted>
  <dcterms:created xsi:type="dcterms:W3CDTF">1998-02-04T07:27:53Z</dcterms:created>
  <dcterms:modified xsi:type="dcterms:W3CDTF">2012-10-17T21:31:30Z</dcterms:modified>
</cp:coreProperties>
</file>